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1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rtalcbs.sharepoint.com/Freigegebene Dokumente/KulturLegi/01. Karten/Karten -Arbeitsordner/KulturLegi Rechner/"/>
    </mc:Choice>
  </mc:AlternateContent>
  <xr:revisionPtr revIDLastSave="168" documentId="8_{E894DC82-814D-43F0-83B4-70B0719C0FFE}" xr6:coauthVersionLast="45" xr6:coauthVersionMax="45" xr10:uidLastSave="{7EA2C7B7-6FCC-42CE-A04B-41C4B9B4E14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B17" i="1" l="1"/>
  <c r="G24" i="1"/>
  <c r="G25" i="1" s="1"/>
  <c r="G26" i="1" s="1"/>
  <c r="G27" i="1" s="1"/>
  <c r="G28" i="1" s="1"/>
  <c r="C18" i="1"/>
  <c r="G12" i="1"/>
  <c r="G13" i="1" s="1"/>
  <c r="G14" i="1" s="1"/>
  <c r="G15" i="1" s="1"/>
  <c r="G16" i="1" s="1"/>
  <c r="G17" i="1" s="1"/>
  <c r="B9" i="1"/>
  <c r="B27" i="1" s="1"/>
  <c r="B18" i="1" l="1"/>
  <c r="D19" i="1" s="1"/>
  <c r="D29" i="1"/>
  <c r="D34" i="1"/>
  <c r="C27" i="1"/>
  <c r="C26" i="1"/>
  <c r="D26" i="1" s="1"/>
  <c r="D20" i="1"/>
  <c r="D22" i="1" l="1"/>
  <c r="D27" i="1"/>
  <c r="D36" i="1" s="1"/>
  <c r="B38" i="1" l="1"/>
</calcChain>
</file>

<file path=xl/sharedStrings.xml><?xml version="1.0" encoding="utf-8"?>
<sst xmlns="http://schemas.openxmlformats.org/spreadsheetml/2006/main" count="45" uniqueCount="44">
  <si>
    <r>
      <t xml:space="preserve">Berechnung:                                </t>
    </r>
    <r>
      <rPr>
        <b/>
        <sz val="11"/>
        <color indexed="8"/>
        <rFont val="Calibri"/>
        <family val="2"/>
      </rPr>
      <t xml:space="preserve">Name  </t>
    </r>
  </si>
  <si>
    <t xml:space="preserve">
</t>
  </si>
  <si>
    <t xml:space="preserve">Vorname </t>
  </si>
  <si>
    <t>Geburtsdatum</t>
  </si>
  <si>
    <t xml:space="preserve">Datum </t>
  </si>
  <si>
    <t>Anzahl Erwachsene (maximal 2 Personen)</t>
  </si>
  <si>
    <t xml:space="preserve">Anzahl Kinder bis 18 </t>
  </si>
  <si>
    <t xml:space="preserve">Haushaltgrösse total  </t>
  </si>
  <si>
    <t>Einbezug Vermögen Alleinstehend mit und ohne Kinder</t>
  </si>
  <si>
    <t>Rechner funktioniert nur für Haushalte bis zu 7 Personen</t>
  </si>
  <si>
    <t>Jährliche Einnahmen</t>
  </si>
  <si>
    <t>Anrechenbare Einnahmen</t>
  </si>
  <si>
    <t>Anzahl Kinder</t>
  </si>
  <si>
    <t xml:space="preserve">Einkommen (gemäss Steuerveranlagung) </t>
  </si>
  <si>
    <t>BS Ziffer 499</t>
  </si>
  <si>
    <t>BL Ziffer 499</t>
  </si>
  <si>
    <t xml:space="preserve">Dazu gehören Erwerbseinkommen, Renten (AHV, IV, Unfall), Alimente, Taggelder, Stipendien etc. und Bruttoeinkommen aus Vermögen </t>
  </si>
  <si>
    <t>Einzelperson mit / ohne Kinder</t>
  </si>
  <si>
    <t xml:space="preserve">Paar mit / ohne Kinder </t>
  </si>
  <si>
    <t>Bruttovermögen nach Schuldenabzug  = Reinvermögen (gemäss Steuerveranlagung BS und BL Nr. 889</t>
  </si>
  <si>
    <t>abzüglich Freibetrag</t>
  </si>
  <si>
    <t>Vermögen über dem Freibetrag</t>
  </si>
  <si>
    <t>Anrechenbarere Vermögensanteil      (10 % vom Vermögen über dem Freibetrag)</t>
  </si>
  <si>
    <t>Einbezug Vermögen Paar mit und ohne Kinder</t>
  </si>
  <si>
    <t>Total Einnahmen</t>
  </si>
  <si>
    <t>Jährliche Ausgaben</t>
  </si>
  <si>
    <t>Einzelperson/ 1-Elternfamilie</t>
  </si>
  <si>
    <t>Paar / 2-Eltern-Familie</t>
  </si>
  <si>
    <t>Anrechenbare Ausgaben</t>
  </si>
  <si>
    <t>Lebensunterhalt Erwachsene</t>
  </si>
  <si>
    <t>Lebensunterhalt Kinder</t>
  </si>
  <si>
    <t xml:space="preserve">Lebensunterhalt Total </t>
  </si>
  <si>
    <t xml:space="preserve">Unterhalt an gesch./getrennt leben Ehegatten - gemäss Steuerveranlagung </t>
  </si>
  <si>
    <t>BS Ziffer 560</t>
  </si>
  <si>
    <t>BL Ziffer 570</t>
  </si>
  <si>
    <t>Lebensunterhalt.</t>
  </si>
  <si>
    <t>Anzahl Personen im Haushalt</t>
  </si>
  <si>
    <t xml:space="preserve">Unterhaltszahlungen an Kinder - gemäss Steuerveranlagung </t>
  </si>
  <si>
    <t>BS Ziffer 561</t>
  </si>
  <si>
    <t>BL Ziffer 575</t>
  </si>
  <si>
    <t>Geleistete familienrechtliche Alimente</t>
  </si>
  <si>
    <t>Total anerkannte Ausgaben</t>
  </si>
  <si>
    <t>Berechtigt für die Kulturlegi?</t>
  </si>
  <si>
    <t>Stand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</si>
</sst>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dd/mm/yyyy;@"/>
  </numFmts>
  <fonts count="1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</font>
    <font>
      <sz val="9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5" fillId="0" borderId="0" xfId="0" applyFont="1"/>
    <xf numFmtId="0" fontId="0" fillId="2" borderId="1" xfId="0" applyFill="1" applyBorder="1" applyProtection="1">
      <protection locked="0"/>
    </xf>
    <xf numFmtId="43" fontId="3" fillId="4" borderId="1" xfId="1" applyFont="1" applyFill="1" applyBorder="1" applyProtection="1">
      <protection locked="0"/>
    </xf>
    <xf numFmtId="0" fontId="4" fillId="0" borderId="0" xfId="0" applyFont="1" applyProtection="1">
      <protection hidden="1"/>
    </xf>
    <xf numFmtId="0" fontId="0" fillId="0" borderId="0" xfId="0" applyProtection="1"/>
    <xf numFmtId="0" fontId="1" fillId="0" borderId="0" xfId="0" applyFont="1" applyAlignment="1" applyProtection="1">
      <alignment wrapText="1"/>
    </xf>
    <xf numFmtId="0" fontId="2" fillId="0" borderId="0" xfId="0" applyFont="1" applyProtection="1"/>
    <xf numFmtId="0" fontId="1" fillId="0" borderId="0" xfId="0" applyFont="1" applyProtection="1"/>
    <xf numFmtId="0" fontId="6" fillId="0" borderId="0" xfId="0" applyFont="1" applyProtection="1"/>
    <xf numFmtId="0" fontId="5" fillId="0" borderId="0" xfId="0" applyFont="1" applyProtection="1"/>
    <xf numFmtId="0" fontId="0" fillId="6" borderId="0" xfId="0" applyFill="1" applyProtection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3" borderId="0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1" fillId="0" borderId="0" xfId="0" applyFont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 hidden="1"/>
    </xf>
    <xf numFmtId="0" fontId="0" fillId="0" borderId="0" xfId="0" applyFill="1" applyProtection="1">
      <protection locked="0"/>
    </xf>
    <xf numFmtId="0" fontId="0" fillId="0" borderId="0" xfId="0" applyBorder="1" applyAlignment="1" applyProtection="1"/>
    <xf numFmtId="0" fontId="8" fillId="0" borderId="0" xfId="0" applyFont="1" applyProtection="1"/>
    <xf numFmtId="0" fontId="1" fillId="0" borderId="0" xfId="0" applyFont="1" applyAlignment="1" applyProtection="1">
      <alignment horizontal="right"/>
    </xf>
    <xf numFmtId="4" fontId="5" fillId="6" borderId="0" xfId="0" applyNumberFormat="1" applyFont="1" applyFill="1" applyBorder="1" applyProtection="1"/>
    <xf numFmtId="43" fontId="3" fillId="6" borderId="0" xfId="1" applyFont="1" applyFill="1" applyProtection="1"/>
    <xf numFmtId="43" fontId="5" fillId="6" borderId="0" xfId="1" applyFont="1" applyFill="1" applyBorder="1" applyProtection="1"/>
    <xf numFmtId="3" fontId="0" fillId="6" borderId="0" xfId="0" applyNumberFormat="1" applyFill="1" applyProtection="1"/>
    <xf numFmtId="164" fontId="5" fillId="5" borderId="1" xfId="0" applyNumberFormat="1" applyFont="1" applyFill="1" applyBorder="1" applyProtection="1">
      <protection locked="0"/>
    </xf>
    <xf numFmtId="0" fontId="9" fillId="6" borderId="0" xfId="0" applyFont="1" applyFill="1" applyProtection="1"/>
    <xf numFmtId="43" fontId="10" fillId="6" borderId="0" xfId="1" applyFont="1" applyFill="1" applyProtection="1"/>
    <xf numFmtId="4" fontId="10" fillId="6" borderId="0" xfId="0" applyNumberFormat="1" applyFont="1" applyFill="1" applyProtection="1"/>
    <xf numFmtId="4" fontId="11" fillId="2" borderId="1" xfId="0" applyNumberFormat="1" applyFont="1" applyFill="1" applyBorder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12" fillId="0" borderId="0" xfId="0" applyFont="1" applyProtection="1">
      <protection locked="0"/>
    </xf>
    <xf numFmtId="0" fontId="0" fillId="0" borderId="0" xfId="0" applyAlignment="1" applyProtection="1">
      <alignment wrapText="1"/>
    </xf>
    <xf numFmtId="0" fontId="0" fillId="5" borderId="3" xfId="0" applyFill="1" applyBorder="1" applyAlignment="1" applyProtection="1">
      <alignment wrapText="1"/>
      <protection locked="0"/>
    </xf>
    <xf numFmtId="0" fontId="0" fillId="5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5" borderId="6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14" fontId="0" fillId="5" borderId="8" xfId="0" applyNumberForma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3" fontId="0" fillId="2" borderId="1" xfId="0" applyNumberFormat="1" applyFill="1" applyBorder="1" applyProtection="1"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abSelected="1" workbookViewId="0">
      <selection activeCell="D9" sqref="D9"/>
    </sheetView>
  </sheetViews>
  <sheetFormatPr defaultColWidth="9.140625" defaultRowHeight="15"/>
  <cols>
    <col min="1" max="1" width="39" customWidth="1"/>
    <col min="2" max="2" width="16.140625" customWidth="1"/>
    <col min="3" max="3" width="15.85546875" customWidth="1"/>
    <col min="4" max="4" width="16.42578125" customWidth="1"/>
    <col min="5" max="5" width="11.42578125" customWidth="1"/>
    <col min="6" max="10" width="11.42578125" hidden="1" customWidth="1"/>
    <col min="11" max="255" width="11.42578125" customWidth="1"/>
  </cols>
  <sheetData>
    <row r="1" spans="1:8" ht="20.45" customHeight="1">
      <c r="A1" s="10" t="s">
        <v>0</v>
      </c>
      <c r="B1" s="42" t="s">
        <v>1</v>
      </c>
      <c r="C1" s="43"/>
      <c r="D1" s="44"/>
      <c r="E1" s="8"/>
      <c r="F1" s="8"/>
      <c r="G1" s="8"/>
      <c r="H1" s="8"/>
    </row>
    <row r="2" spans="1:8" ht="21" customHeight="1">
      <c r="A2" s="29" t="s">
        <v>2</v>
      </c>
      <c r="B2" s="45"/>
      <c r="C2" s="46"/>
      <c r="D2" s="47"/>
      <c r="E2" s="8"/>
      <c r="F2" s="8"/>
      <c r="G2" s="8"/>
      <c r="H2" s="8"/>
    </row>
    <row r="3" spans="1:8" ht="24.6" customHeight="1">
      <c r="A3" s="29" t="s">
        <v>3</v>
      </c>
      <c r="B3" s="48"/>
      <c r="C3" s="49"/>
      <c r="D3" s="50"/>
      <c r="E3" s="8"/>
      <c r="F3" s="8"/>
      <c r="G3" s="8"/>
      <c r="H3" s="8"/>
    </row>
    <row r="4" spans="1:8" ht="24.6" customHeight="1">
      <c r="A4" s="8"/>
      <c r="B4" s="16"/>
      <c r="C4" s="16"/>
      <c r="D4" s="16"/>
      <c r="E4" s="8"/>
      <c r="F4" s="8"/>
      <c r="G4" s="8"/>
      <c r="H4" s="8"/>
    </row>
    <row r="5" spans="1:8" ht="24.6" customHeight="1">
      <c r="A5" s="29"/>
      <c r="B5" s="17"/>
      <c r="C5" s="27" t="s">
        <v>4</v>
      </c>
      <c r="D5" s="34"/>
      <c r="E5" s="8"/>
      <c r="F5" s="8"/>
      <c r="G5" s="8"/>
      <c r="H5" s="8"/>
    </row>
    <row r="6" spans="1:8" ht="18.75">
      <c r="A6" s="10"/>
      <c r="B6" s="18"/>
      <c r="C6" s="17"/>
      <c r="D6" s="19"/>
      <c r="E6" s="8"/>
      <c r="F6" s="8"/>
      <c r="G6" s="8"/>
      <c r="H6" s="8"/>
    </row>
    <row r="7" spans="1:8">
      <c r="A7" s="41" t="s">
        <v>5</v>
      </c>
      <c r="B7" s="5"/>
      <c r="C7" s="16"/>
      <c r="D7" s="16"/>
      <c r="E7" s="8"/>
      <c r="F7" s="8"/>
      <c r="G7" s="8"/>
      <c r="H7" s="8"/>
    </row>
    <row r="8" spans="1:8">
      <c r="A8" s="8" t="s">
        <v>6</v>
      </c>
      <c r="B8" s="5"/>
      <c r="C8" s="16"/>
      <c r="D8" s="16"/>
      <c r="E8" s="8"/>
      <c r="F8" s="8"/>
      <c r="G8" s="8"/>
      <c r="H8" s="8"/>
    </row>
    <row r="9" spans="1:8" ht="22.5" customHeight="1">
      <c r="A9" s="8" t="s">
        <v>7</v>
      </c>
      <c r="B9" s="14">
        <f>SUM(B7:B8)</f>
        <v>0</v>
      </c>
      <c r="C9" s="16"/>
      <c r="D9" s="16"/>
      <c r="E9" s="8"/>
      <c r="F9" s="8" t="s">
        <v>8</v>
      </c>
      <c r="G9" s="8"/>
      <c r="H9" s="8"/>
    </row>
    <row r="10" spans="1:8" ht="12.75" customHeight="1">
      <c r="A10" s="28" t="s">
        <v>9</v>
      </c>
      <c r="B10" s="16"/>
      <c r="C10" s="16"/>
      <c r="D10" s="16"/>
      <c r="E10" s="8"/>
      <c r="F10" s="8"/>
      <c r="G10" s="8"/>
      <c r="H10" s="8"/>
    </row>
    <row r="11" spans="1:8" s="2" customFormat="1" ht="30.75">
      <c r="A11" s="10" t="s">
        <v>10</v>
      </c>
      <c r="B11" s="15"/>
      <c r="C11" s="15"/>
      <c r="D11" s="20" t="s">
        <v>11</v>
      </c>
      <c r="E11" s="10"/>
      <c r="F11" s="10">
        <v>37500</v>
      </c>
      <c r="G11" s="10"/>
      <c r="H11" s="10" t="s">
        <v>12</v>
      </c>
    </row>
    <row r="12" spans="1:8" ht="5.25" customHeight="1">
      <c r="A12" s="8"/>
      <c r="B12" s="16"/>
      <c r="C12" s="16"/>
      <c r="D12" s="16"/>
      <c r="E12" s="8"/>
      <c r="F12" s="8">
        <v>15000</v>
      </c>
      <c r="G12" s="8">
        <f>SUM(F11:F12)</f>
        <v>52500</v>
      </c>
      <c r="H12" s="8">
        <v>1</v>
      </c>
    </row>
    <row r="13" spans="1:8" ht="30.75" customHeight="1">
      <c r="A13" s="41" t="s">
        <v>13</v>
      </c>
      <c r="B13" s="16" t="s">
        <v>14</v>
      </c>
      <c r="C13" s="21" t="s">
        <v>15</v>
      </c>
      <c r="D13" s="38"/>
      <c r="E13" s="8"/>
      <c r="F13" s="8">
        <v>15000</v>
      </c>
      <c r="G13" s="8">
        <f>SUM(G12+F13)</f>
        <v>67500</v>
      </c>
      <c r="H13" s="8">
        <v>2</v>
      </c>
    </row>
    <row r="14" spans="1:8" ht="60">
      <c r="A14" s="41" t="s">
        <v>16</v>
      </c>
      <c r="B14" s="16"/>
      <c r="C14" s="16"/>
      <c r="D14" s="22"/>
      <c r="E14" s="8"/>
      <c r="F14" s="8">
        <v>15000</v>
      </c>
      <c r="G14" s="8">
        <f>SUM(G13+F14)</f>
        <v>82500</v>
      </c>
      <c r="H14" s="8">
        <v>3</v>
      </c>
    </row>
    <row r="15" spans="1:8" ht="30.75" customHeight="1">
      <c r="A15" s="8"/>
      <c r="B15" s="20" t="s">
        <v>17</v>
      </c>
      <c r="C15" s="20" t="s">
        <v>18</v>
      </c>
      <c r="D15" s="16"/>
      <c r="E15" s="8"/>
      <c r="F15" s="8">
        <v>15000</v>
      </c>
      <c r="G15" s="8">
        <f>SUM(G14+F15)</f>
        <v>97500</v>
      </c>
      <c r="H15" s="8">
        <v>4</v>
      </c>
    </row>
    <row r="16" spans="1:8" ht="43.15" customHeight="1">
      <c r="A16" s="41" t="s">
        <v>19</v>
      </c>
      <c r="B16" s="53"/>
      <c r="C16" s="5"/>
      <c r="D16" s="16"/>
      <c r="E16" s="8"/>
      <c r="F16" s="8">
        <v>15000</v>
      </c>
      <c r="G16" s="8">
        <f>SUM(G15+F16)</f>
        <v>112500</v>
      </c>
      <c r="H16" s="8">
        <v>5</v>
      </c>
    </row>
    <row r="17" spans="1:9" ht="20.25" customHeight="1">
      <c r="A17" s="8" t="s">
        <v>20</v>
      </c>
      <c r="B17" s="33">
        <f>(B7=1)*(IF(B8&lt;=1,37500,IF(B8=1,52500,IF(B8=2,67500,IF(B8=3,82500,IF(B8=4,99500,IF(B8=5,112500,IF(B8=6,1275000)*IF(B8=6,1425000))))))))</f>
        <v>0</v>
      </c>
      <c r="C17" s="33">
        <f>(B7=2)*IF(B8&lt;=1,60000,IF(B8=1,75000,IF(B8=2,90000,IF(B8=3,105000,IF(B8=4,120000,IF(B8=5,135000,IF(B8=6,150000)))))))</f>
        <v>0</v>
      </c>
      <c r="D17" s="16"/>
      <c r="E17" s="8"/>
      <c r="F17" s="8">
        <v>15000</v>
      </c>
      <c r="G17" s="8">
        <f>SUM(G16+F17)</f>
        <v>127500</v>
      </c>
      <c r="H17" s="8">
        <v>6</v>
      </c>
    </row>
    <row r="18" spans="1:9" ht="20.25" customHeight="1">
      <c r="A18" s="8" t="s">
        <v>21</v>
      </c>
      <c r="B18" s="33">
        <f>B16-B17</f>
        <v>0</v>
      </c>
      <c r="C18" s="33">
        <f>C16-C17</f>
        <v>0</v>
      </c>
      <c r="D18" s="16"/>
      <c r="E18" s="8"/>
      <c r="F18" s="8"/>
      <c r="G18" s="8"/>
      <c r="H18" s="8"/>
    </row>
    <row r="19" spans="1:9" ht="27.75" customHeight="1">
      <c r="A19" s="51" t="s">
        <v>22</v>
      </c>
      <c r="B19" s="16"/>
      <c r="C19" s="16"/>
      <c r="D19" s="31">
        <f>IF(B18&gt;0,B18/10,0)</f>
        <v>0</v>
      </c>
      <c r="E19" s="8"/>
      <c r="F19" s="8"/>
      <c r="G19" s="8"/>
      <c r="H19" s="8"/>
    </row>
    <row r="20" spans="1:9" ht="18.75" customHeight="1">
      <c r="A20" s="52"/>
      <c r="B20" s="16"/>
      <c r="C20" s="16"/>
      <c r="D20" s="31">
        <f>IF(C18&gt;0,C18/10,0)</f>
        <v>0</v>
      </c>
      <c r="E20" s="8"/>
      <c r="F20" s="8"/>
      <c r="G20" s="8"/>
      <c r="H20" s="8"/>
    </row>
    <row r="21" spans="1:9">
      <c r="A21" s="8"/>
      <c r="B21" s="16"/>
      <c r="C21" s="16"/>
      <c r="D21" s="16"/>
      <c r="E21" s="8"/>
      <c r="F21" s="8" t="s">
        <v>23</v>
      </c>
      <c r="G21" s="8"/>
      <c r="H21" s="8"/>
    </row>
    <row r="22" spans="1:9" s="1" customFormat="1" ht="18.75">
      <c r="A22" s="9" t="s">
        <v>24</v>
      </c>
      <c r="B22" s="23"/>
      <c r="C22" s="23"/>
      <c r="D22" s="36">
        <f>SUM(D13:D21)</f>
        <v>0</v>
      </c>
      <c r="E22" s="11"/>
      <c r="F22" s="10">
        <v>60000</v>
      </c>
      <c r="G22" s="10"/>
      <c r="H22" s="10" t="s">
        <v>12</v>
      </c>
    </row>
    <row r="23" spans="1:9" s="1" customFormat="1" ht="9" customHeight="1">
      <c r="A23" s="9"/>
      <c r="B23" s="23"/>
      <c r="C23" s="23"/>
      <c r="D23" s="24"/>
      <c r="E23" s="11"/>
      <c r="F23" s="10"/>
      <c r="G23" s="10"/>
      <c r="H23" s="10"/>
    </row>
    <row r="24" spans="1:9" s="2" customFormat="1" ht="38.25" customHeight="1">
      <c r="A24" s="10" t="s">
        <v>25</v>
      </c>
      <c r="B24" s="24" t="s">
        <v>26</v>
      </c>
      <c r="C24" s="24" t="s">
        <v>27</v>
      </c>
      <c r="D24" s="39" t="s">
        <v>28</v>
      </c>
      <c r="E24" s="11"/>
      <c r="F24" s="8">
        <v>15000</v>
      </c>
      <c r="G24" s="8" t="e">
        <f>SUM(#REF!+F24)</f>
        <v>#REF!</v>
      </c>
      <c r="H24" s="8">
        <v>2</v>
      </c>
      <c r="I24" s="1"/>
    </row>
    <row r="25" spans="1:9" ht="15.75" hidden="1">
      <c r="A25" s="8"/>
      <c r="B25" s="16"/>
      <c r="C25" s="16"/>
      <c r="D25" s="16"/>
      <c r="E25" s="12"/>
      <c r="F25" s="8">
        <v>15000</v>
      </c>
      <c r="G25" s="8" t="e">
        <f>SUM(G24+F25)</f>
        <v>#REF!</v>
      </c>
      <c r="H25" s="8">
        <v>3</v>
      </c>
      <c r="I25" s="3"/>
    </row>
    <row r="26" spans="1:9" hidden="1">
      <c r="A26" s="7" t="s">
        <v>29</v>
      </c>
      <c r="B26" s="25"/>
      <c r="C26" s="25">
        <f>IF(B7=2,59000,0)</f>
        <v>0</v>
      </c>
      <c r="D26" s="25">
        <f>SUM(B26:C26)</f>
        <v>0</v>
      </c>
      <c r="E26" s="8"/>
      <c r="F26" s="8">
        <v>15000</v>
      </c>
      <c r="G26" s="8" t="e">
        <f>SUM(G25+F26)</f>
        <v>#REF!</v>
      </c>
      <c r="H26" s="8">
        <v>4</v>
      </c>
    </row>
    <row r="27" spans="1:9" hidden="1">
      <c r="A27" s="7" t="s">
        <v>30</v>
      </c>
      <c r="B27" s="25">
        <f>(IF(B9=1,40625,IF(B9=2,65000,IF(B9=3,75000,IF(B9=4,83000,IF(B9=5,89000,IF(B9=6,93000,IF(B9=7,97000,))))))))</f>
        <v>0</v>
      </c>
      <c r="C27" s="25">
        <f>(B7=2)*(IF(B8=1,4000,IF(B8=2,12000,IF(B8=3,18000,IF(B8=4,22000,IF(B8=5,26000,))))))</f>
        <v>0</v>
      </c>
      <c r="D27" s="25">
        <f>SUM(B27:C27)</f>
        <v>0</v>
      </c>
      <c r="E27" s="8"/>
      <c r="F27" s="8">
        <v>15000</v>
      </c>
      <c r="G27" s="8" t="e">
        <f>SUM(G26+F27)</f>
        <v>#REF!</v>
      </c>
      <c r="H27" s="8">
        <v>5</v>
      </c>
    </row>
    <row r="28" spans="1:9" ht="6" customHeight="1">
      <c r="A28" s="8"/>
      <c r="B28" s="16"/>
      <c r="C28" s="16"/>
      <c r="D28" s="16"/>
      <c r="E28" s="8"/>
      <c r="F28" s="8">
        <v>15000</v>
      </c>
      <c r="G28" s="8" t="e">
        <f>SUM(G27+F28)</f>
        <v>#REF!</v>
      </c>
      <c r="H28" s="8">
        <v>6</v>
      </c>
    </row>
    <row r="29" spans="1:9">
      <c r="A29" s="13" t="s">
        <v>31</v>
      </c>
      <c r="B29" s="26"/>
      <c r="C29" s="26"/>
      <c r="D29" s="30">
        <f>SUM(B27)</f>
        <v>0</v>
      </c>
      <c r="E29" s="8"/>
      <c r="F29" s="8"/>
      <c r="G29" s="8"/>
      <c r="H29" s="8"/>
    </row>
    <row r="30" spans="1:9" ht="9" customHeight="1">
      <c r="A30" s="8"/>
      <c r="B30" s="16"/>
      <c r="C30" s="16"/>
      <c r="D30" s="16"/>
      <c r="E30" s="8"/>
      <c r="F30" s="8"/>
      <c r="G30" s="8"/>
      <c r="H30" s="8"/>
    </row>
    <row r="31" spans="1:9" ht="28.9" customHeight="1">
      <c r="A31" s="41" t="s">
        <v>32</v>
      </c>
      <c r="B31" s="16" t="s">
        <v>33</v>
      </c>
      <c r="C31" s="16" t="s">
        <v>34</v>
      </c>
      <c r="D31" s="6"/>
      <c r="E31" s="8"/>
      <c r="F31" s="8" t="s">
        <v>35</v>
      </c>
      <c r="G31" s="8"/>
      <c r="H31" s="8" t="s">
        <v>36</v>
      </c>
    </row>
    <row r="32" spans="1:9" ht="29.45" customHeight="1">
      <c r="A32" s="41" t="s">
        <v>37</v>
      </c>
      <c r="B32" s="16" t="s">
        <v>38</v>
      </c>
      <c r="C32" s="16" t="s">
        <v>39</v>
      </c>
      <c r="D32" s="6"/>
      <c r="E32" s="13"/>
      <c r="F32" s="13">
        <v>40625</v>
      </c>
      <c r="G32" s="13"/>
      <c r="H32" s="13">
        <v>1</v>
      </c>
      <c r="I32" s="4"/>
    </row>
    <row r="33" spans="1:9" ht="11.25" customHeight="1">
      <c r="A33" s="8"/>
      <c r="B33" s="16"/>
      <c r="C33" s="16"/>
      <c r="D33" s="16"/>
      <c r="E33" s="12"/>
      <c r="F33" s="12">
        <v>65000</v>
      </c>
      <c r="G33" s="12"/>
      <c r="H33" s="12">
        <v>2</v>
      </c>
      <c r="I33" s="3"/>
    </row>
    <row r="34" spans="1:9">
      <c r="A34" s="8" t="s">
        <v>40</v>
      </c>
      <c r="B34" s="16"/>
      <c r="C34" s="16"/>
      <c r="D34" s="32">
        <f>SUM(D31:D32)</f>
        <v>0</v>
      </c>
      <c r="E34" s="8"/>
      <c r="F34" s="8">
        <v>75000</v>
      </c>
      <c r="G34" s="8"/>
      <c r="H34" s="8">
        <v>3</v>
      </c>
    </row>
    <row r="35" spans="1:9" ht="10.15" customHeight="1">
      <c r="A35" s="8"/>
      <c r="B35" s="16"/>
      <c r="C35" s="16"/>
      <c r="D35" s="16"/>
      <c r="E35" s="8"/>
      <c r="F35" s="8"/>
      <c r="G35" s="8"/>
      <c r="H35" s="8"/>
    </row>
    <row r="36" spans="1:9" s="1" customFormat="1" ht="15.75">
      <c r="A36" s="11" t="s">
        <v>41</v>
      </c>
      <c r="B36" s="23"/>
      <c r="C36" s="23"/>
      <c r="D36" s="37">
        <f>SUM(D29+D34)</f>
        <v>0</v>
      </c>
      <c r="E36" s="11"/>
      <c r="F36" s="11">
        <v>83000</v>
      </c>
      <c r="G36" s="11"/>
      <c r="H36" s="11">
        <v>4</v>
      </c>
    </row>
    <row r="37" spans="1:9" ht="10.9" customHeight="1">
      <c r="A37" s="8"/>
      <c r="B37" s="16"/>
      <c r="C37" s="16"/>
      <c r="D37" s="16"/>
      <c r="E37" s="8"/>
      <c r="F37" s="8"/>
      <c r="G37" s="8"/>
      <c r="H37" s="8"/>
    </row>
    <row r="38" spans="1:9" ht="18.75" customHeight="1">
      <c r="A38" s="8" t="s">
        <v>42</v>
      </c>
      <c r="B38" s="35" t="str">
        <f>IF((D36-D22)&gt;1,"JA","NEIN")</f>
        <v>NEIN</v>
      </c>
      <c r="C38" s="16"/>
      <c r="D38" s="40" t="s">
        <v>43</v>
      </c>
      <c r="E38" s="8"/>
      <c r="F38" s="8">
        <v>89000</v>
      </c>
      <c r="G38" s="8"/>
      <c r="H38" s="8">
        <v>5</v>
      </c>
    </row>
    <row r="39" spans="1:9">
      <c r="E39" s="8"/>
      <c r="F39" s="8">
        <v>93000</v>
      </c>
      <c r="G39" s="8"/>
      <c r="H39" s="8">
        <v>6</v>
      </c>
    </row>
    <row r="40" spans="1:9">
      <c r="E40" s="8"/>
      <c r="F40" s="8">
        <v>97000</v>
      </c>
      <c r="G40" s="8"/>
      <c r="H40" s="8">
        <v>7</v>
      </c>
    </row>
  </sheetData>
  <sheetProtection sheet="1" objects="1" scenarios="1" selectLockedCells="1"/>
  <mergeCells count="4">
    <mergeCell ref="B1:D1"/>
    <mergeCell ref="B2:D2"/>
    <mergeCell ref="B3:D3"/>
    <mergeCell ref="A19:A20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workbookViewId="0">
      <selection activeCell="B7" sqref="B7"/>
    </sheetView>
  </sheetViews>
  <sheetFormatPr defaultColWidth="9.140625" defaultRowHeight="15"/>
  <cols>
    <col min="1" max="256" width="11.42578125" customWidth="1"/>
  </cols>
  <sheetData>
    <row r="1" spans="1:2">
      <c r="A1">
        <v>1</v>
      </c>
      <c r="B1">
        <v>1</v>
      </c>
    </row>
  </sheetData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40625" defaultRowHeight="15"/>
  <cols>
    <col min="1" max="256" width="11.42578125" customWidth="1"/>
  </cols>
  <sheetData/>
  <phoneticPr fontId="0" type="noConversion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061279CBE2F24AA9A17BD5D32A15F9" ma:contentTypeVersion="26" ma:contentTypeDescription="Ein neues Dokument erstellen." ma:contentTypeScope="" ma:versionID="78702223e20fc5998d333b0b8c19a4d8">
  <xsd:schema xmlns:xsd="http://www.w3.org/2001/XMLSchema" xmlns:xs="http://www.w3.org/2001/XMLSchema" xmlns:p="http://schemas.microsoft.com/office/2006/metadata/properties" xmlns:ns2="1cfb9c8d-9091-4fbb-a22b-d070d211484a" xmlns:ns3="13ce4d12-403d-423b-aacd-5e1283a66876" targetNamespace="http://schemas.microsoft.com/office/2006/metadata/properties" ma:root="true" ma:fieldsID="a41e18d453002a41f61504b40e0c7ef9" ns2:_="" ns3:_="">
    <xsd:import namespace="1cfb9c8d-9091-4fbb-a22b-d070d211484a"/>
    <xsd:import namespace="13ce4d12-403d-423b-aacd-5e1283a668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Hinweise" minOccurs="0"/>
                <xsd:element ref="ns2:Zusatzinformationen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Far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fb9c8d-9091-4fbb-a22b-d070d21148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Hinweise" ma:index="18" nillable="true" ma:displayName="Hinweise" ma:description="&#10;" ma:format="Dropdown" ma:internalName="Hinweise">
      <xsd:simpleType>
        <xsd:restriction base="dms:Note">
          <xsd:maxLength value="255"/>
        </xsd:restriction>
      </xsd:simpleType>
    </xsd:element>
    <xsd:element name="Zusatzinformationen" ma:index="19" nillable="true" ma:displayName="Zusatzinformationen" ma:format="Dropdown" ma:internalName="Zusatzinformationen">
      <xsd:simpleType>
        <xsd:restriction base="dms:Note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Farbe" ma:index="25" nillable="true" ma:displayName="Status" ma:format="Dropdown" ma:internalName="Farbe">
      <xsd:simpleType>
        <xsd:restriction base="dms:Choice">
          <xsd:enumeration value="i.O."/>
          <xsd:enumeration value="Achtung"/>
          <xsd:enumeration value="muss bearbeitet werden"/>
          <xsd:enumeration value="Vorlag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ce4d12-403d-423b-aacd-5e1283a6687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12942ac-fb78-48d1-bb37-fd7c441e2a74}" ma:internalName="TaxCatchAll" ma:showField="CatchAllData" ma:web="13ce4d12-403d-423b-aacd-5e1283a668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 ma:index="23" ma:displayName="Kommentare"/>
        <xsd:element name="keywords" minOccurs="0" maxOccurs="1" type="xsd:string" ma:index="24" ma:displayName="Schlüsselwörter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8168B2-C907-4BBA-AC9E-01715049927E}"/>
</file>

<file path=customXml/itemProps2.xml><?xml version="1.0" encoding="utf-8"?>
<ds:datastoreItem xmlns:ds="http://schemas.openxmlformats.org/officeDocument/2006/customXml" ds:itemID="{56C9E7D7-616B-45D2-8CEF-7360A53CF281}"/>
</file>

<file path=customXml/itemProps3.xml><?xml version="1.0" encoding="utf-8"?>
<ds:datastoreItem xmlns:ds="http://schemas.openxmlformats.org/officeDocument/2006/customXml" ds:itemID="{EF3B5959-854B-4EF4-A614-8945EC1690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</dc:creator>
  <cp:keywords/>
  <dc:description/>
  <cp:lastModifiedBy>Ismail Mahmoud</cp:lastModifiedBy>
  <cp:revision/>
  <dcterms:created xsi:type="dcterms:W3CDTF">2010-12-04T14:16:35Z</dcterms:created>
  <dcterms:modified xsi:type="dcterms:W3CDTF">2020-11-16T09:24:14Z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Karin Vonwil</vt:lpwstr>
  </property>
  <property fmtid="{D5CDD505-2E9C-101B-9397-08002B2CF9AE}" pid="3" name="Order">
    <vt:lpwstr>1621600.00000000</vt:lpwstr>
  </property>
  <property fmtid="{D5CDD505-2E9C-101B-9397-08002B2CF9AE}" pid="4" name="display_urn:schemas-microsoft-com:office:office#Author">
    <vt:lpwstr>Karin Vonwil</vt:lpwstr>
  </property>
  <property fmtid="{D5CDD505-2E9C-101B-9397-08002B2CF9AE}" pid="5" name="ContentTypeId">
    <vt:lpwstr>0x01010072061279CBE2F24AA9A17BD5D32A15F9</vt:lpwstr>
  </property>
</Properties>
</file>